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 Dorusinec\Desktop\"/>
    </mc:Choice>
  </mc:AlternateContent>
  <xr:revisionPtr revIDLastSave="0" documentId="13_ncr:1_{DD282358-E161-42DC-9962-11DDAC29E6FB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VV" sheetId="8" r:id="rId1"/>
  </sheets>
  <calcPr calcId="181029"/>
</workbook>
</file>

<file path=xl/calcChain.xml><?xml version="1.0" encoding="utf-8"?>
<calcChain xmlns="http://schemas.openxmlformats.org/spreadsheetml/2006/main">
  <c r="G42" i="8" l="1"/>
  <c r="G36" i="8"/>
  <c r="G29" i="8"/>
  <c r="G5" i="8"/>
  <c r="E11" i="8"/>
  <c r="E6" i="8"/>
  <c r="E32" i="8"/>
  <c r="E31" i="8"/>
  <c r="E30" i="8"/>
  <c r="E12" i="8"/>
  <c r="E10" i="8"/>
  <c r="E9" i="8"/>
  <c r="G9" i="8" s="1"/>
  <c r="E8" i="8"/>
  <c r="E7" i="8"/>
  <c r="G7" i="8" s="1"/>
  <c r="G8" i="8"/>
  <c r="G24" i="8"/>
  <c r="G23" i="8"/>
  <c r="E16" i="8"/>
  <c r="E15" i="8"/>
  <c r="E14" i="8" l="1"/>
  <c r="E13" i="8"/>
  <c r="G22" i="8" l="1"/>
  <c r="G21" i="8"/>
  <c r="G20" i="8"/>
  <c r="G19" i="8"/>
  <c r="G18" i="8" l="1"/>
  <c r="G12" i="8"/>
  <c r="G11" i="8"/>
  <c r="E37" i="8"/>
  <c r="G37" i="8" s="1"/>
  <c r="G30" i="8"/>
  <c r="G16" i="8"/>
  <c r="G31" i="8"/>
  <c r="G15" i="8"/>
  <c r="G38" i="8"/>
  <c r="G17" i="8"/>
  <c r="G14" i="8"/>
  <c r="G33" i="8" l="1"/>
  <c r="G40" i="8"/>
  <c r="G13" i="8" l="1"/>
  <c r="G32" i="8"/>
  <c r="G10" i="8"/>
  <c r="G6" i="8"/>
</calcChain>
</file>

<file path=xl/sharedStrings.xml><?xml version="1.0" encoding="utf-8"?>
<sst xmlns="http://schemas.openxmlformats.org/spreadsheetml/2006/main" count="82" uniqueCount="54">
  <si>
    <t>m3</t>
  </si>
  <si>
    <t>m2</t>
  </si>
  <si>
    <t>ks</t>
  </si>
  <si>
    <t>MJ</t>
  </si>
  <si>
    <t>množstvo</t>
  </si>
  <si>
    <t>jednotková cena bez DPH</t>
  </si>
  <si>
    <t>celková cena bez DPH</t>
  </si>
  <si>
    <t>Dátum : 03/2021</t>
  </si>
  <si>
    <t>Stavba: Detské ihrisko - MŠ Pác - Cífer</t>
  </si>
  <si>
    <t>strojový výkop S1</t>
  </si>
  <si>
    <t>strojový výkop S2</t>
  </si>
  <si>
    <t>strojový výkop S3</t>
  </si>
  <si>
    <t>úprava okolitého terénu po stavebných prácach trávnika po 
stavebných prácach</t>
  </si>
  <si>
    <t>1.</t>
  </si>
  <si>
    <t>2.</t>
  </si>
  <si>
    <t>3.</t>
  </si>
  <si>
    <t>4.</t>
  </si>
  <si>
    <t>5.</t>
  </si>
  <si>
    <t>6.</t>
  </si>
  <si>
    <t>Číslo 
položky</t>
  </si>
  <si>
    <t>7.</t>
  </si>
  <si>
    <t>IHRISKO</t>
  </si>
  <si>
    <t>PIESKOVISKO</t>
  </si>
  <si>
    <t>TRAMPOLÍNY</t>
  </si>
  <si>
    <t>A.</t>
  </si>
  <si>
    <t>B.</t>
  </si>
  <si>
    <t>C.</t>
  </si>
  <si>
    <t>D.</t>
  </si>
  <si>
    <t>Objekt: SO 7</t>
  </si>
  <si>
    <t>dodávka s rozprestrením - makadam fr. 0 -16 mm vo vrstve 50mm pod Playtop (143,2 m2)</t>
  </si>
  <si>
    <t>dodávka s rozprestrením - makadam fr. 16 - 32mm vo vrstve 100mm pod Playtop (143,2 m2)</t>
  </si>
  <si>
    <t>rovnanie a hutnenie makadamu fr. 0 - 16 mm vo vrstve 50mm pod Playtop (143,2 m2)</t>
  </si>
  <si>
    <t>rovnanie a hutnenie makadamu fr. 16 - 32mm vo vrstve 100mm pod Playtop (143,2 m2)</t>
  </si>
  <si>
    <t>dodávka a pokládka plastových obrubníkov</t>
  </si>
  <si>
    <t>bm</t>
  </si>
  <si>
    <t xml:space="preserve"> - výmera celého trávnika na mš. Dvore - SPOCITAT p. SVETKOVA</t>
  </si>
  <si>
    <t>D+M gumený vrchlík EPDM -PPG350, priemer 350 mm, špecifikácia v PD</t>
  </si>
  <si>
    <t>D+M gumený vrchlík EPDM - PPG600, priemer 600 mm, špecifikácia v PD</t>
  </si>
  <si>
    <t>D+M gumený vrchlík EPDM -PPG450, priemer 450 mm, špecifikácia v PD</t>
  </si>
  <si>
    <t>strojový výkop - základy - herný prvok domček</t>
  </si>
  <si>
    <t>strojový výkop - základy - herný prvok hojdačka</t>
  </si>
  <si>
    <t>strojový výkop - základy - herný prvok pružinovka</t>
  </si>
  <si>
    <t>základy - herný prvok domček</t>
  </si>
  <si>
    <t>základy - herný prvok hojdačka</t>
  </si>
  <si>
    <t>základy - herný prvok pružinovka</t>
  </si>
  <si>
    <t>D+M herný prvok - pieskovisko, špecifikácia v PD</t>
  </si>
  <si>
    <t>D+M herný prvok - trampolína, špecifikácia v PD</t>
  </si>
  <si>
    <t>dodávka s rozprestrením - piesok do pieskoviska vo vrstve 400mm 
(5 m2)</t>
  </si>
  <si>
    <t>dodávka s rozprestrením - makadam fr. 16 -32 mm vo vrstve 100mm pod pieskovisko (7,5 m2)</t>
  </si>
  <si>
    <t>D+M herný prvok - zostava</t>
  </si>
  <si>
    <t xml:space="preserve">D+M herný prvok - hojdačka </t>
  </si>
  <si>
    <t>D+M herný prvok - pružinová hojdačka</t>
  </si>
  <si>
    <t>D+M dopadový povrch EPDM 15 mm+SBR 35 mm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</si>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</sst>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MS Sans Serif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Alignment="0">
      <alignment vertical="top" wrapText="1"/>
      <protection locked="0"/>
    </xf>
  </cellStyleXfs>
  <cellXfs count="17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  <xf numFmtId="0" fontId="0" fillId="2" borderId="0" xfId="0" applyFill="1"/>
    <xf numFmtId="164" fontId="0" fillId="2" borderId="0" xfId="0" applyNumberFormat="1" applyFill="1"/>
    <xf numFmtId="165" fontId="0" fillId="2" borderId="0" xfId="0" applyNumberFormat="1" applyFill="1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2" fillId="0" borderId="0" xfId="0" applyNumberFormat="1" applyFont="1"/>
    <xf numFmtId="165" fontId="3" fillId="0" borderId="0" xfId="0" applyNumberFormat="1" applyFont="1"/>
  </cellXfs>
  <cellStyles count="2">
    <cellStyle name="Normálna" xfId="0" builtinId="0"/>
    <cellStyle name="normální_R_NBpsn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topLeftCell="A9" zoomScale="91" workbookViewId="0">
      <selection activeCell="C42" sqref="C42"/>
    </sheetView>
  </sheetViews>
  <sheetFormatPr defaultColWidth="8.85546875" defaultRowHeight="15" x14ac:dyDescent="0.25"/>
  <cols>
    <col min="1" max="2" width="8" customWidth="1"/>
    <col min="3" max="3" width="62.42578125" customWidth="1"/>
    <col min="5" max="5" width="8.85546875" style="2"/>
    <col min="6" max="6" width="10.42578125" style="4" customWidth="1"/>
    <col min="7" max="7" width="11.28515625" style="4" bestFit="1" customWidth="1"/>
  </cols>
  <sheetData>
    <row r="1" spans="1:7" ht="45" x14ac:dyDescent="0.25">
      <c r="A1" s="13" t="s">
        <v>19</v>
      </c>
      <c r="B1" s="13"/>
      <c r="C1" t="s">
        <v>8</v>
      </c>
      <c r="D1" t="s">
        <v>3</v>
      </c>
      <c r="E1" s="2" t="s">
        <v>4</v>
      </c>
      <c r="F1" s="3" t="s">
        <v>5</v>
      </c>
      <c r="G1" s="3" t="s">
        <v>6</v>
      </c>
    </row>
    <row r="2" spans="1:7" x14ac:dyDescent="0.25">
      <c r="C2" t="s">
        <v>28</v>
      </c>
    </row>
    <row r="3" spans="1:7" x14ac:dyDescent="0.25">
      <c r="C3" t="s">
        <v>7</v>
      </c>
    </row>
    <row r="5" spans="1:7" x14ac:dyDescent="0.25">
      <c r="A5" s="14" t="s">
        <v>24</v>
      </c>
      <c r="C5" s="9" t="s">
        <v>21</v>
      </c>
      <c r="G5" s="15">
        <f>G18+G19+G20+G21+G22+G23+G24</f>
        <v>25902</v>
      </c>
    </row>
    <row r="6" spans="1:7" x14ac:dyDescent="0.25">
      <c r="A6" s="14"/>
      <c r="B6" s="8" t="s">
        <v>13</v>
      </c>
      <c r="C6" s="11" t="s">
        <v>9</v>
      </c>
      <c r="D6" s="11" t="s">
        <v>0</v>
      </c>
      <c r="E6" s="12">
        <f>143.2*0.2</f>
        <v>28.64</v>
      </c>
      <c r="G6" s="4">
        <f t="shared" ref="G6:G13" si="0">E6*F6</f>
        <v>0</v>
      </c>
    </row>
    <row r="7" spans="1:7" x14ac:dyDescent="0.25">
      <c r="A7" s="14"/>
      <c r="B7" s="14" t="s">
        <v>14</v>
      </c>
      <c r="C7" s="11" t="s">
        <v>39</v>
      </c>
      <c r="D7" s="11" t="s">
        <v>0</v>
      </c>
      <c r="E7" s="12">
        <f>10*0.6*0.4*0.4+2*0.3*0.4*0.6</f>
        <v>1.1040000000000001</v>
      </c>
      <c r="G7" s="4">
        <f t="shared" ref="G7" si="1">E7*F7</f>
        <v>0</v>
      </c>
    </row>
    <row r="8" spans="1:7" x14ac:dyDescent="0.25">
      <c r="A8" s="14"/>
      <c r="B8" s="14"/>
      <c r="C8" s="11" t="s">
        <v>40</v>
      </c>
      <c r="D8" s="11" t="s">
        <v>0</v>
      </c>
      <c r="E8" s="12">
        <f>6*0.7*0.4*0.8</f>
        <v>1.3439999999999999</v>
      </c>
      <c r="G8" s="4">
        <f t="shared" ref="G8" si="2">E8*F8</f>
        <v>0</v>
      </c>
    </row>
    <row r="9" spans="1:7" x14ac:dyDescent="0.25">
      <c r="A9" s="14"/>
      <c r="B9" s="14"/>
      <c r="C9" s="11" t="s">
        <v>41</v>
      </c>
      <c r="D9" s="11" t="s">
        <v>0</v>
      </c>
      <c r="E9" s="12">
        <f>0.4*0.4*0.8</f>
        <v>0.12800000000000003</v>
      </c>
      <c r="G9" s="4">
        <f t="shared" ref="G9" si="3">E9*F9</f>
        <v>0</v>
      </c>
    </row>
    <row r="10" spans="1:7" x14ac:dyDescent="0.25">
      <c r="A10" s="14"/>
      <c r="B10" s="14" t="s">
        <v>15</v>
      </c>
      <c r="C10" s="11" t="s">
        <v>42</v>
      </c>
      <c r="D10" s="11" t="s">
        <v>0</v>
      </c>
      <c r="E10" s="12">
        <f>10*0.6*0.4*0.4+2*0.3*0.4*0.6</f>
        <v>1.1040000000000001</v>
      </c>
      <c r="G10" s="4">
        <f t="shared" si="0"/>
        <v>0</v>
      </c>
    </row>
    <row r="11" spans="1:7" x14ac:dyDescent="0.25">
      <c r="A11" s="14"/>
      <c r="B11" s="14"/>
      <c r="C11" s="11" t="s">
        <v>43</v>
      </c>
      <c r="D11" s="11" t="s">
        <v>0</v>
      </c>
      <c r="E11" s="12">
        <f>6*0.7*0.4*0.8</f>
        <v>1.3439999999999999</v>
      </c>
      <c r="G11" s="4">
        <f t="shared" ref="G11" si="4">E11*F11</f>
        <v>0</v>
      </c>
    </row>
    <row r="12" spans="1:7" x14ac:dyDescent="0.25">
      <c r="A12" s="14"/>
      <c r="B12" s="14"/>
      <c r="C12" s="11" t="s">
        <v>44</v>
      </c>
      <c r="D12" s="11" t="s">
        <v>0</v>
      </c>
      <c r="E12" s="12">
        <f>0.4*0.4*0.8</f>
        <v>0.12800000000000003</v>
      </c>
      <c r="G12" s="4">
        <f t="shared" ref="G12" si="5">E12*F12</f>
        <v>0</v>
      </c>
    </row>
    <row r="13" spans="1:7" ht="30" x14ac:dyDescent="0.25">
      <c r="A13" s="14"/>
      <c r="B13" s="14" t="s">
        <v>16</v>
      </c>
      <c r="C13" s="1" t="s">
        <v>29</v>
      </c>
      <c r="D13" t="s">
        <v>0</v>
      </c>
      <c r="E13" s="2">
        <f>143.2*0.05</f>
        <v>7.16</v>
      </c>
      <c r="G13" s="4">
        <f t="shared" si="0"/>
        <v>0</v>
      </c>
    </row>
    <row r="14" spans="1:7" ht="30" x14ac:dyDescent="0.25">
      <c r="A14" s="14"/>
      <c r="B14" s="14"/>
      <c r="C14" s="1" t="s">
        <v>30</v>
      </c>
      <c r="D14" t="s">
        <v>0</v>
      </c>
      <c r="E14" s="2">
        <f>143.2*0.1</f>
        <v>14.32</v>
      </c>
      <c r="G14" s="4">
        <f t="shared" ref="G14:G17" si="6">E14*F14</f>
        <v>0</v>
      </c>
    </row>
    <row r="15" spans="1:7" ht="30" x14ac:dyDescent="0.25">
      <c r="A15" s="14"/>
      <c r="B15" s="14" t="s">
        <v>17</v>
      </c>
      <c r="C15" s="1" t="s">
        <v>31</v>
      </c>
      <c r="D15" t="s">
        <v>1</v>
      </c>
      <c r="E15" s="2">
        <f>143.2</f>
        <v>143.19999999999999</v>
      </c>
      <c r="G15" s="4">
        <f t="shared" si="6"/>
        <v>0</v>
      </c>
    </row>
    <row r="16" spans="1:7" ht="30" x14ac:dyDescent="0.25">
      <c r="A16" s="14"/>
      <c r="B16" s="14"/>
      <c r="C16" s="1" t="s">
        <v>32</v>
      </c>
      <c r="D16" t="s">
        <v>1</v>
      </c>
      <c r="E16" s="2">
        <f>143.2</f>
        <v>143.19999999999999</v>
      </c>
      <c r="G16" s="4">
        <f t="shared" ref="G16" si="7">E16*F16</f>
        <v>0</v>
      </c>
    </row>
    <row r="17" spans="1:7" x14ac:dyDescent="0.25">
      <c r="A17" s="14"/>
      <c r="B17" s="8" t="s">
        <v>18</v>
      </c>
      <c r="C17" t="s">
        <v>33</v>
      </c>
      <c r="D17" t="s">
        <v>34</v>
      </c>
      <c r="E17" s="2">
        <v>46.55</v>
      </c>
      <c r="G17" s="4">
        <f t="shared" si="6"/>
        <v>0</v>
      </c>
    </row>
    <row r="18" spans="1:7" x14ac:dyDescent="0.25">
      <c r="A18" s="14"/>
      <c r="B18" s="14" t="s">
        <v>20</v>
      </c>
      <c r="C18" t="s">
        <v>49</v>
      </c>
      <c r="D18" t="s">
        <v>2</v>
      </c>
      <c r="E18" s="2">
        <v>1</v>
      </c>
      <c r="F18" s="4">
        <v>8615</v>
      </c>
      <c r="G18" s="4">
        <f t="shared" ref="G18:G24" si="8">E18*F18</f>
        <v>8615</v>
      </c>
    </row>
    <row r="19" spans="1:7" x14ac:dyDescent="0.25">
      <c r="A19" s="8"/>
      <c r="B19" s="14"/>
      <c r="C19" t="s">
        <v>50</v>
      </c>
      <c r="D19" t="s">
        <v>2</v>
      </c>
      <c r="E19" s="2">
        <v>1</v>
      </c>
      <c r="F19" s="4">
        <v>3480</v>
      </c>
      <c r="G19" s="4">
        <f t="shared" si="8"/>
        <v>3480</v>
      </c>
    </row>
    <row r="20" spans="1:7" x14ac:dyDescent="0.25">
      <c r="A20" s="8"/>
      <c r="B20" s="14"/>
      <c r="C20" t="s">
        <v>51</v>
      </c>
      <c r="D20" t="s">
        <v>2</v>
      </c>
      <c r="E20" s="2">
        <v>2</v>
      </c>
      <c r="F20" s="4">
        <v>475</v>
      </c>
      <c r="G20" s="4">
        <f t="shared" si="8"/>
        <v>950</v>
      </c>
    </row>
    <row r="21" spans="1:7" x14ac:dyDescent="0.25">
      <c r="A21" s="8"/>
      <c r="B21" s="14"/>
      <c r="C21" t="s">
        <v>52</v>
      </c>
      <c r="D21" t="s">
        <v>1</v>
      </c>
      <c r="E21" s="2">
        <v>136.19999999999999</v>
      </c>
      <c r="F21" s="4">
        <v>85</v>
      </c>
      <c r="G21" s="4">
        <f t="shared" si="8"/>
        <v>11576.999999999998</v>
      </c>
    </row>
    <row r="22" spans="1:7" x14ac:dyDescent="0.25">
      <c r="A22" s="8"/>
      <c r="B22" s="14"/>
      <c r="C22" t="s">
        <v>36</v>
      </c>
      <c r="D22" t="s">
        <v>2</v>
      </c>
      <c r="E22" s="2">
        <v>2</v>
      </c>
      <c r="F22" s="4">
        <v>180</v>
      </c>
      <c r="G22" s="4">
        <f t="shared" si="8"/>
        <v>360</v>
      </c>
    </row>
    <row r="23" spans="1:7" x14ac:dyDescent="0.25">
      <c r="A23" s="8"/>
      <c r="B23" s="8"/>
      <c r="C23" t="s">
        <v>38</v>
      </c>
      <c r="D23" t="s">
        <v>2</v>
      </c>
      <c r="E23" s="2">
        <v>1</v>
      </c>
      <c r="F23" s="4">
        <v>220</v>
      </c>
      <c r="G23" s="4">
        <f t="shared" si="8"/>
        <v>220</v>
      </c>
    </row>
    <row r="24" spans="1:7" x14ac:dyDescent="0.25">
      <c r="A24" s="8"/>
      <c r="B24" s="8"/>
      <c r="C24" t="s">
        <v>37</v>
      </c>
      <c r="D24" t="s">
        <v>2</v>
      </c>
      <c r="E24" s="2">
        <v>2</v>
      </c>
      <c r="F24" s="4">
        <v>350</v>
      </c>
      <c r="G24" s="4">
        <f t="shared" si="8"/>
        <v>700</v>
      </c>
    </row>
    <row r="25" spans="1:7" x14ac:dyDescent="0.25">
      <c r="A25" s="8"/>
      <c r="B25" s="8"/>
    </row>
    <row r="26" spans="1:7" x14ac:dyDescent="0.25">
      <c r="A26" s="8"/>
      <c r="B26" s="8"/>
    </row>
    <row r="27" spans="1:7" x14ac:dyDescent="0.25">
      <c r="A27" s="8"/>
      <c r="B27" s="8"/>
    </row>
    <row r="28" spans="1:7" x14ac:dyDescent="0.25">
      <c r="A28" s="8"/>
      <c r="B28" s="8"/>
    </row>
    <row r="29" spans="1:7" ht="14.25" customHeight="1" x14ac:dyDescent="0.25">
      <c r="A29" s="14" t="s">
        <v>25</v>
      </c>
      <c r="C29" s="9" t="s">
        <v>22</v>
      </c>
      <c r="G29" s="15">
        <f>G33</f>
        <v>1390</v>
      </c>
    </row>
    <row r="30" spans="1:7" x14ac:dyDescent="0.25">
      <c r="A30" s="14"/>
      <c r="B30" s="8" t="s">
        <v>13</v>
      </c>
      <c r="C30" t="s">
        <v>10</v>
      </c>
      <c r="D30" t="s">
        <v>0</v>
      </c>
      <c r="E30" s="2">
        <f>2.5*3*0.5</f>
        <v>3.75</v>
      </c>
      <c r="G30" s="4">
        <f t="shared" ref="G30" si="9">E30*F30</f>
        <v>0</v>
      </c>
    </row>
    <row r="31" spans="1:7" ht="30" x14ac:dyDescent="0.25">
      <c r="A31" s="14"/>
      <c r="B31" s="8" t="s">
        <v>14</v>
      </c>
      <c r="C31" s="1" t="s">
        <v>48</v>
      </c>
      <c r="D31" t="s">
        <v>0</v>
      </c>
      <c r="E31" s="2">
        <f>2.5*3*0.1</f>
        <v>0.75</v>
      </c>
      <c r="G31" s="4">
        <f t="shared" ref="G31" si="10">E31*F31</f>
        <v>0</v>
      </c>
    </row>
    <row r="32" spans="1:7" ht="30" x14ac:dyDescent="0.25">
      <c r="A32" s="14"/>
      <c r="B32" s="8" t="s">
        <v>15</v>
      </c>
      <c r="C32" s="1" t="s">
        <v>47</v>
      </c>
      <c r="D32" t="s">
        <v>0</v>
      </c>
      <c r="E32" s="2">
        <f xml:space="preserve"> 2*2.5*0.4</f>
        <v>2</v>
      </c>
      <c r="G32" s="4">
        <f>E32*F32</f>
        <v>0</v>
      </c>
    </row>
    <row r="33" spans="1:8" x14ac:dyDescent="0.25">
      <c r="A33" s="14"/>
      <c r="B33" s="8" t="s">
        <v>16</v>
      </c>
      <c r="C33" t="s">
        <v>45</v>
      </c>
      <c r="D33" t="s">
        <v>2</v>
      </c>
      <c r="E33" s="2">
        <v>1</v>
      </c>
      <c r="F33" s="4">
        <v>1390</v>
      </c>
      <c r="G33" s="4">
        <f>E33*F33</f>
        <v>1390</v>
      </c>
    </row>
    <row r="36" spans="1:8" ht="14.25" customHeight="1" x14ac:dyDescent="0.25">
      <c r="A36" s="14" t="s">
        <v>26</v>
      </c>
      <c r="C36" s="9" t="s">
        <v>23</v>
      </c>
      <c r="G36" s="15">
        <f>G38</f>
        <v>5900</v>
      </c>
    </row>
    <row r="37" spans="1:8" x14ac:dyDescent="0.25">
      <c r="A37" s="14"/>
      <c r="B37" s="8" t="s">
        <v>13</v>
      </c>
      <c r="C37" t="s">
        <v>11</v>
      </c>
      <c r="D37" t="s">
        <v>0</v>
      </c>
      <c r="E37" s="2">
        <f>5.44*0.61</f>
        <v>3.3184</v>
      </c>
      <c r="G37" s="4">
        <f t="shared" ref="G37" si="11">E37*F37</f>
        <v>0</v>
      </c>
    </row>
    <row r="38" spans="1:8" x14ac:dyDescent="0.25">
      <c r="A38" s="14"/>
      <c r="B38" s="8" t="s">
        <v>14</v>
      </c>
      <c r="C38" t="s">
        <v>46</v>
      </c>
      <c r="D38" t="s">
        <v>2</v>
      </c>
      <c r="E38" s="2">
        <v>2</v>
      </c>
      <c r="F38" s="4">
        <v>2950</v>
      </c>
      <c r="G38" s="4">
        <f>E38*F38</f>
        <v>5900</v>
      </c>
    </row>
    <row r="40" spans="1:8" ht="30" x14ac:dyDescent="0.25">
      <c r="A40" s="8" t="s">
        <v>27</v>
      </c>
      <c r="C40" s="1" t="s">
        <v>12</v>
      </c>
      <c r="D40" s="5" t="s">
        <v>1</v>
      </c>
      <c r="E40" s="6"/>
      <c r="F40" s="7"/>
      <c r="G40" s="7">
        <f>E40*F40</f>
        <v>0</v>
      </c>
      <c r="H40" s="10" t="s">
        <v>35</v>
      </c>
    </row>
    <row r="42" spans="1:8" x14ac:dyDescent="0.25">
      <c r="C42" s="10" t="s">
        <v>53</v>
      </c>
      <c r="G42" s="16">
        <f>G5+G29+G36</f>
        <v>33192</v>
      </c>
    </row>
    <row r="82" spans="3:3" x14ac:dyDescent="0.25">
      <c r="C82" s="1"/>
    </row>
    <row r="83" spans="3:3" x14ac:dyDescent="0.25">
      <c r="C83" s="1"/>
    </row>
    <row r="84" spans="3:3" x14ac:dyDescent="0.25">
      <c r="C84" s="1"/>
    </row>
    <row r="85" spans="3:3" x14ac:dyDescent="0.25">
      <c r="C85" s="1"/>
    </row>
    <row r="86" spans="3:3" x14ac:dyDescent="0.25">
      <c r="C86" s="1"/>
    </row>
    <row r="87" spans="3:3" x14ac:dyDescent="0.25">
      <c r="C87" s="1"/>
    </row>
    <row r="88" spans="3:3" x14ac:dyDescent="0.25">
      <c r="C88" s="1"/>
    </row>
  </sheetData>
  <mergeCells count="9">
    <mergeCell ref="A1:B1"/>
    <mergeCell ref="A29:A33"/>
    <mergeCell ref="A5:A18"/>
    <mergeCell ref="A36:A38"/>
    <mergeCell ref="B10:B12"/>
    <mergeCell ref="B13:B14"/>
    <mergeCell ref="B15:B16"/>
    <mergeCell ref="B18:B22"/>
    <mergeCell ref="B7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PIPINKY</dc:creator>
  <cp:lastModifiedBy>.</cp:lastModifiedBy>
  <dcterms:created xsi:type="dcterms:W3CDTF">2015-07-31T15:19:36Z</dcterms:created>
  <dcterms:modified xsi:type="dcterms:W3CDTF">2024-10-04T08:38:07Z</dcterms:modified>
</cp:coreProperties>
</file>